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9CE0DE45-2A54-485F-BCA7-E5EEE173A905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2" l="1"/>
  <c r="G23" i="2" l="1"/>
  <c r="E13" i="2"/>
  <c r="D13" i="2"/>
  <c r="C13" i="2"/>
  <c r="G11" i="2"/>
  <c r="G13" i="2" s="1"/>
  <c r="F11" i="2"/>
  <c r="G29" i="2" l="1"/>
  <c r="G28" i="2"/>
</calcChain>
</file>

<file path=xl/sharedStrings.xml><?xml version="1.0" encoding="utf-8"?>
<sst xmlns="http://schemas.openxmlformats.org/spreadsheetml/2006/main" count="31" uniqueCount="30">
  <si>
    <t xml:space="preserve">Звіт </t>
  </si>
  <si>
    <t>про використання коштів</t>
  </si>
  <si>
    <t>житловому будинку за адресою</t>
  </si>
  <si>
    <t>Київський шлях, 2/4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</si>
  <si>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</si>
  <si>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</si>
  <si>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</si>
  <si>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</si>
  <si>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</si>
  <si>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</si>
  <si>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</si>
  <si>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</si>
  <si>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</si>
  <si>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Суб'єкти господарювання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</si>
  <si>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</si>
  <si>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</si>
  <si>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</si>
  <si>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</si>
  <si>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МЗК</t>
  </si>
  <si>
    <t xml:space="preserve">Обслуговування систем диспетчеризації </t>
  </si>
  <si>
    <t>ТО внутр.буд.систем</t>
  </si>
  <si>
    <t>Поточний ремонт конструктивних елементів, внутрішньобудинкових систем</t>
  </si>
  <si>
    <t>ТО ліфтів</t>
  </si>
  <si>
    <t>Придбання е/е для освітлення МЗК</t>
  </si>
  <si>
    <t>Винагорода управителю</t>
  </si>
  <si>
    <t>Податок</t>
  </si>
  <si>
    <t>Всього</t>
  </si>
  <si>
    <t>з 01.01.2024 по 31.12.2024</t>
  </si>
  <si>
    <t>Дератизація, дезінсекція</t>
  </si>
  <si>
    <t>Прибирання снігу, опалого листя,придбання піщано-соляної суміші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</si>
</sst>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b/>
      <sz val="11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" fillId="0" borderId="0" xfId="2"/>
    <xf numFmtId="4" fontId="4" fillId="2" borderId="1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right"/>
    </xf>
    <xf numFmtId="164" fontId="4" fillId="0" borderId="2" xfId="1" applyNumberFormat="1" applyFont="1" applyBorder="1" applyAlignment="1">
      <alignment horizontal="right"/>
    </xf>
    <xf numFmtId="9" fontId="4" fillId="0" borderId="2" xfId="1" applyNumberFormat="1" applyFont="1" applyBorder="1" applyAlignment="1">
      <alignment horizontal="right"/>
    </xf>
    <xf numFmtId="0" fontId="5" fillId="0" borderId="2" xfId="1" applyNumberFormat="1" applyFont="1" applyBorder="1" applyAlignment="1">
      <alignment horizontal="right"/>
    </xf>
    <xf numFmtId="0" fontId="5" fillId="0" borderId="0" xfId="1" applyFont="1" applyBorder="1" applyAlignment="1">
      <alignment horizontal="left"/>
    </xf>
    <xf numFmtId="0" fontId="5" fillId="0" borderId="0" xfId="1" applyNumberFormat="1" applyFont="1" applyBorder="1" applyAlignment="1">
      <alignment horizontal="right"/>
    </xf>
    <xf numFmtId="0" fontId="6" fillId="2" borderId="2" xfId="1" applyNumberFormat="1" applyFont="1" applyFill="1" applyBorder="1" applyAlignment="1">
      <alignment horizontal="center" vertical="center" wrapText="1"/>
    </xf>
    <xf numFmtId="1" fontId="6" fillId="0" borderId="2" xfId="1" applyNumberFormat="1" applyFont="1" applyBorder="1" applyAlignment="1">
      <alignment horizontal="right"/>
    </xf>
    <xf numFmtId="4" fontId="6" fillId="0" borderId="2" xfId="1" applyNumberFormat="1" applyFont="1" applyBorder="1" applyAlignment="1">
      <alignment horizontal="right"/>
    </xf>
    <xf numFmtId="2" fontId="6" fillId="0" borderId="2" xfId="1" applyNumberFormat="1" applyFont="1" applyBorder="1" applyAlignment="1">
      <alignment horizontal="right"/>
    </xf>
    <xf numFmtId="4" fontId="7" fillId="0" borderId="3" xfId="1" applyNumberFormat="1" applyFont="1" applyBorder="1" applyAlignment="1">
      <alignment horizontal="right"/>
    </xf>
    <xf numFmtId="4" fontId="1" fillId="0" borderId="0" xfId="2" applyNumberFormat="1"/>
    <xf numFmtId="0" fontId="4" fillId="2" borderId="0" xfId="1" applyNumberFormat="1" applyFont="1" applyFill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3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horizontal="center" vertical="center"/>
    </xf>
    <xf numFmtId="0" fontId="6" fillId="0" borderId="2" xfId="1" applyNumberFormat="1" applyFont="1" applyBorder="1" applyAlignment="1">
      <alignment horizontal="left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6" fillId="2" borderId="0" xfId="1" applyNumberFormat="1" applyFont="1" applyFill="1" applyAlignment="1">
      <alignment horizontal="center"/>
    </xf>
    <xf numFmtId="0" fontId="6" fillId="2" borderId="2" xfId="1" applyNumberFormat="1" applyFont="1" applyFill="1" applyBorder="1" applyAlignment="1">
      <alignment horizontal="center" vertical="center" wrapText="1"/>
    </xf>
    <xf numFmtId="0" fontId="7" fillId="0" borderId="0" xfId="1" applyFont="1" applyAlignment="1">
      <alignment horizontal="left"/>
    </xf>
  </cellXfs>
  <cellStyles count="3">
    <cellStyle name="Звичайний" xfId="0" builtinId="0"/>
    <cellStyle name="Звичайний 2" xfId="2" xr:uid="{AC04FD23-CF5F-4580-A27A-9E18ADFF2D40}"/>
    <cellStyle name="Обычный_Лист1" xfId="1" xr:uid="{F444DDB4-A8EB-4ACB-B67B-068FD5F552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A0CE5-BFA2-42AD-A72B-76FD9CF16C4D}">
  <dimension ref="A2:G31"/>
  <sheetViews>
    <sheetView tabSelected="1" topLeftCell="A12" workbookViewId="0">
      <selection activeCell="G21" sqref="G21"/>
    </sheetView>
  </sheetViews>
  <sheetFormatPr defaultRowHeight="15" x14ac:dyDescent="0.25"/>
  <cols>
    <col min="1" max="1" width="9.140625" style="1"/>
    <col min="2" max="2" width="16.7109375" style="1" customWidth="1"/>
    <col min="3" max="3" width="10.42578125" style="1" customWidth="1"/>
    <col min="4" max="4" width="12.5703125" style="1" customWidth="1"/>
    <col min="5" max="5" width="12.28515625" style="1" customWidth="1"/>
    <col min="6" max="6" width="11.28515625" style="1" customWidth="1"/>
    <col min="7" max="7" width="13.5703125" style="1" customWidth="1"/>
    <col min="8" max="16384" width="9.140625" style="1"/>
  </cols>
  <sheetData>
    <row r="2" spans="1:7" ht="15.75" x14ac:dyDescent="0.25">
      <c r="A2" s="21" t="s">
        <v>0</v>
      </c>
      <c r="B2" s="21"/>
      <c r="C2" s="21"/>
      <c r="D2" s="21"/>
      <c r="E2" s="21"/>
      <c r="F2" s="21"/>
      <c r="G2" s="21"/>
    </row>
    <row r="3" spans="1:7" ht="15.75" x14ac:dyDescent="0.25">
      <c r="A3" s="21" t="s">
        <v>1</v>
      </c>
      <c r="B3" s="21"/>
      <c r="C3" s="21"/>
      <c r="D3" s="21"/>
      <c r="E3" s="21"/>
      <c r="F3" s="21"/>
      <c r="G3" s="21"/>
    </row>
    <row r="4" spans="1:7" ht="15.75" x14ac:dyDescent="0.25">
      <c r="A4" s="22" t="s">
        <v>2</v>
      </c>
      <c r="B4" s="22"/>
      <c r="C4" s="22"/>
      <c r="D4" s="22"/>
      <c r="E4" s="22"/>
      <c r="F4" s="22"/>
      <c r="G4" s="22"/>
    </row>
    <row r="5" spans="1:7" ht="15.75" x14ac:dyDescent="0.25">
      <c r="A5" s="22" t="s">
        <v>3</v>
      </c>
      <c r="B5" s="22"/>
      <c r="C5" s="22"/>
      <c r="D5" s="22"/>
      <c r="E5" s="22"/>
      <c r="F5" s="22"/>
      <c r="G5" s="22"/>
    </row>
    <row r="6" spans="1:7" ht="15.75" x14ac:dyDescent="0.25">
      <c r="A6" s="22" t="s">
        <v>27</v>
      </c>
      <c r="B6" s="22"/>
      <c r="C6" s="22"/>
      <c r="D6" s="22"/>
      <c r="E6" s="22"/>
      <c r="F6" s="22"/>
      <c r="G6" s="22"/>
    </row>
    <row r="7" spans="1:7" x14ac:dyDescent="0.25">
      <c r="A7" s="19" t="s">
        <v>4</v>
      </c>
      <c r="B7" s="19"/>
      <c r="C7" s="2">
        <v>6241.7</v>
      </c>
      <c r="D7" s="20" t="s">
        <v>5</v>
      </c>
      <c r="E7" s="20"/>
      <c r="F7" s="20"/>
      <c r="G7" s="3"/>
    </row>
    <row r="8" spans="1:7" x14ac:dyDescent="0.25">
      <c r="A8" s="4"/>
      <c r="B8" s="4"/>
      <c r="C8" s="4"/>
      <c r="D8" s="20"/>
      <c r="E8" s="20"/>
      <c r="F8" s="20"/>
      <c r="G8" s="3"/>
    </row>
    <row r="9" spans="1:7" x14ac:dyDescent="0.25">
      <c r="A9" s="19"/>
      <c r="B9" s="19"/>
      <c r="C9" s="5"/>
      <c r="D9" s="4"/>
      <c r="E9" s="4"/>
      <c r="F9" s="4"/>
      <c r="G9" s="4"/>
    </row>
    <row r="10" spans="1:7" ht="57" x14ac:dyDescent="0.25">
      <c r="A10" s="24" t="s">
        <v>6</v>
      </c>
      <c r="B10" s="24"/>
      <c r="C10" s="6" t="s">
        <v>7</v>
      </c>
      <c r="D10" s="6" t="s">
        <v>8</v>
      </c>
      <c r="E10" s="6" t="s">
        <v>9</v>
      </c>
      <c r="F10" s="6" t="s">
        <v>10</v>
      </c>
      <c r="G10" s="6" t="s">
        <v>11</v>
      </c>
    </row>
    <row r="11" spans="1:7" x14ac:dyDescent="0.25">
      <c r="A11" s="25" t="s">
        <v>12</v>
      </c>
      <c r="B11" s="25"/>
      <c r="C11" s="7">
        <v>82743.95</v>
      </c>
      <c r="D11" s="7">
        <v>572050.56000000006</v>
      </c>
      <c r="E11" s="7">
        <v>580831.96</v>
      </c>
      <c r="F11" s="8">
        <f>E11/D11</f>
        <v>1.0153507410254086</v>
      </c>
      <c r="G11" s="7">
        <f>C11+D11-E11</f>
        <v>73962.550000000047</v>
      </c>
    </row>
    <row r="12" spans="1:7" x14ac:dyDescent="0.25">
      <c r="A12" s="25" t="s">
        <v>13</v>
      </c>
      <c r="B12" s="25"/>
      <c r="C12" s="7"/>
      <c r="D12" s="7">
        <v>4484.16</v>
      </c>
      <c r="E12" s="7">
        <v>4484.16</v>
      </c>
      <c r="F12" s="9">
        <v>1</v>
      </c>
      <c r="G12" s="7"/>
    </row>
    <row r="13" spans="1:7" x14ac:dyDescent="0.25">
      <c r="A13" s="26" t="s">
        <v>14</v>
      </c>
      <c r="B13" s="26"/>
      <c r="C13" s="10">
        <f>SUM(C11:C12)</f>
        <v>82743.95</v>
      </c>
      <c r="D13" s="10">
        <f>SUM(D11:D12)</f>
        <v>576534.72000000009</v>
      </c>
      <c r="E13" s="10">
        <f>SUM(E11:E12)</f>
        <v>585316.12</v>
      </c>
      <c r="F13" s="10"/>
      <c r="G13" s="10">
        <f>SUM(G11:G12)</f>
        <v>73962.550000000047</v>
      </c>
    </row>
    <row r="14" spans="1:7" x14ac:dyDescent="0.25">
      <c r="A14" s="11"/>
      <c r="B14" s="11"/>
      <c r="C14" s="12"/>
      <c r="D14" s="12"/>
      <c r="E14" s="12"/>
      <c r="F14" s="12"/>
      <c r="G14" s="12"/>
    </row>
    <row r="15" spans="1:7" x14ac:dyDescent="0.25">
      <c r="A15" s="11"/>
      <c r="B15" s="11"/>
      <c r="C15" s="12"/>
      <c r="D15" s="12"/>
      <c r="E15" s="12"/>
      <c r="F15" s="12"/>
      <c r="G15" s="12"/>
    </row>
    <row r="16" spans="1:7" x14ac:dyDescent="0.25">
      <c r="A16" s="27" t="s">
        <v>15</v>
      </c>
      <c r="B16" s="27"/>
      <c r="C16" s="27"/>
      <c r="D16" s="27"/>
      <c r="E16" s="27"/>
      <c r="F16" s="27"/>
      <c r="G16" s="27"/>
    </row>
    <row r="17" spans="1:7" ht="15" customHeight="1" x14ac:dyDescent="0.25">
      <c r="A17" s="13" t="s">
        <v>6</v>
      </c>
      <c r="B17" s="28" t="s">
        <v>16</v>
      </c>
      <c r="C17" s="28"/>
      <c r="D17" s="28"/>
      <c r="E17" s="28"/>
      <c r="F17" s="28"/>
      <c r="G17" s="13"/>
    </row>
    <row r="18" spans="1:7" x14ac:dyDescent="0.25">
      <c r="A18" s="14">
        <v>1</v>
      </c>
      <c r="B18" s="23" t="s">
        <v>17</v>
      </c>
      <c r="C18" s="23"/>
      <c r="D18" s="23"/>
      <c r="E18" s="23"/>
      <c r="F18" s="23"/>
      <c r="G18" s="15">
        <v>88436.89</v>
      </c>
    </row>
    <row r="19" spans="1:7" x14ac:dyDescent="0.25">
      <c r="A19" s="14">
        <v>2</v>
      </c>
      <c r="B19" s="23" t="s">
        <v>29</v>
      </c>
      <c r="C19" s="23"/>
      <c r="D19" s="23"/>
      <c r="E19" s="23"/>
      <c r="F19" s="23"/>
      <c r="G19" s="15">
        <v>6932.74</v>
      </c>
    </row>
    <row r="20" spans="1:7" x14ac:dyDescent="0.25">
      <c r="A20" s="14">
        <v>3</v>
      </c>
      <c r="B20" s="23" t="s">
        <v>18</v>
      </c>
      <c r="C20" s="23"/>
      <c r="D20" s="23"/>
      <c r="E20" s="23"/>
      <c r="F20" s="23"/>
      <c r="G20" s="15">
        <v>83081.509999999995</v>
      </c>
    </row>
    <row r="21" spans="1:7" x14ac:dyDescent="0.25">
      <c r="A21" s="14">
        <v>4</v>
      </c>
      <c r="B21" s="23" t="s">
        <v>19</v>
      </c>
      <c r="C21" s="23"/>
      <c r="D21" s="23"/>
      <c r="E21" s="23"/>
      <c r="F21" s="23"/>
      <c r="G21" s="15">
        <v>26786.35</v>
      </c>
    </row>
    <row r="22" spans="1:7" x14ac:dyDescent="0.25">
      <c r="A22" s="14">
        <v>5</v>
      </c>
      <c r="B22" s="23" t="s">
        <v>20</v>
      </c>
      <c r="C22" s="23"/>
      <c r="D22" s="23"/>
      <c r="E22" s="23"/>
      <c r="F22" s="23"/>
      <c r="G22" s="15">
        <v>179706.72</v>
      </c>
    </row>
    <row r="23" spans="1:7" ht="28.5" customHeight="1" x14ac:dyDescent="0.25">
      <c r="A23" s="14">
        <v>6</v>
      </c>
      <c r="B23" s="23" t="s">
        <v>21</v>
      </c>
      <c r="C23" s="23"/>
      <c r="D23" s="23"/>
      <c r="E23" s="23"/>
      <c r="F23" s="23"/>
      <c r="G23" s="15">
        <f>436+25691.02</f>
        <v>26127.02</v>
      </c>
    </row>
    <row r="24" spans="1:7" x14ac:dyDescent="0.25">
      <c r="A24" s="14">
        <v>7</v>
      </c>
      <c r="B24" s="23" t="s">
        <v>22</v>
      </c>
      <c r="C24" s="23"/>
      <c r="D24" s="23"/>
      <c r="E24" s="23"/>
      <c r="F24" s="23"/>
      <c r="G24" s="15">
        <v>47043</v>
      </c>
    </row>
    <row r="25" spans="1:7" x14ac:dyDescent="0.25">
      <c r="A25" s="14">
        <v>8</v>
      </c>
      <c r="B25" s="23" t="s">
        <v>28</v>
      </c>
      <c r="C25" s="23"/>
      <c r="D25" s="23"/>
      <c r="E25" s="23"/>
      <c r="F25" s="23"/>
      <c r="G25" s="16">
        <v>230</v>
      </c>
    </row>
    <row r="26" spans="1:7" x14ac:dyDescent="0.25">
      <c r="A26" s="14">
        <v>9</v>
      </c>
      <c r="B26" s="23" t="s">
        <v>23</v>
      </c>
      <c r="C26" s="23"/>
      <c r="D26" s="23"/>
      <c r="E26" s="23"/>
      <c r="F26" s="23"/>
      <c r="G26" s="15">
        <v>34079.279999999999</v>
      </c>
    </row>
    <row r="27" spans="1:7" x14ac:dyDescent="0.25">
      <c r="A27" s="14">
        <v>10</v>
      </c>
      <c r="B27" s="23" t="s">
        <v>24</v>
      </c>
      <c r="C27" s="23"/>
      <c r="D27" s="23"/>
      <c r="E27" s="23"/>
      <c r="F27" s="23"/>
      <c r="G27" s="15">
        <f>(E13-G28)*10%</f>
        <v>55605.031400000007</v>
      </c>
    </row>
    <row r="28" spans="1:7" x14ac:dyDescent="0.25">
      <c r="A28" s="14">
        <v>11</v>
      </c>
      <c r="B28" s="23" t="s">
        <v>25</v>
      </c>
      <c r="C28" s="23"/>
      <c r="D28" s="23"/>
      <c r="E28" s="23"/>
      <c r="F28" s="23"/>
      <c r="G28" s="15">
        <f>E13*5%</f>
        <v>29265.806</v>
      </c>
    </row>
    <row r="29" spans="1:7" x14ac:dyDescent="0.25">
      <c r="A29" s="29" t="s">
        <v>26</v>
      </c>
      <c r="B29" s="29"/>
      <c r="C29" s="29"/>
      <c r="D29" s="29"/>
      <c r="E29" s="29"/>
      <c r="F29" s="29"/>
      <c r="G29" s="17">
        <f>SUM(G18:G28)</f>
        <v>577294.34739999997</v>
      </c>
    </row>
    <row r="31" spans="1:7" x14ac:dyDescent="0.25">
      <c r="G31" s="18"/>
    </row>
  </sheetData>
  <mergeCells count="27">
    <mergeCell ref="B27:F27"/>
    <mergeCell ref="B28:F28"/>
    <mergeCell ref="A29:F29"/>
    <mergeCell ref="B22:F22"/>
    <mergeCell ref="B23:F23"/>
    <mergeCell ref="B24:F24"/>
    <mergeCell ref="B25:F25"/>
    <mergeCell ref="B26:F26"/>
    <mergeCell ref="B21:F21"/>
    <mergeCell ref="D8:F8"/>
    <mergeCell ref="A9:B9"/>
    <mergeCell ref="A10:B10"/>
    <mergeCell ref="A11:B11"/>
    <mergeCell ref="A12:B12"/>
    <mergeCell ref="A13:B13"/>
    <mergeCell ref="A16:G16"/>
    <mergeCell ref="B17:F17"/>
    <mergeCell ref="B18:F18"/>
    <mergeCell ref="B19:F19"/>
    <mergeCell ref="B20:F20"/>
    <mergeCell ref="A7:B7"/>
    <mergeCell ref="D7:F7"/>
    <mergeCell ref="A2:G2"/>
    <mergeCell ref="A3:G3"/>
    <mergeCell ref="A4:G4"/>
    <mergeCell ref="A5:G5"/>
    <mergeCell ref="A6:G6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2025-02-19T11:12:09Z</dcterms:modified>
</cp:coreProperties>
</file>