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E542B570-F1A3-4D02-AF18-112F3EF26F3C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2024" sheetId="2" r:id="rId1"/>
    <sheet name="Sheet1" sheetId="1" r:id="rId2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6" i="2" l="1"/>
  <c r="G28" i="2" l="1"/>
  <c r="G44" i="2" l="1"/>
  <c r="G33" i="2" l="1"/>
  <c r="G11" i="2" l="1"/>
  <c r="F11" i="2"/>
  <c r="C13" i="2" l="1"/>
  <c r="E13" i="2"/>
  <c r="D13" i="2"/>
  <c r="G13" i="2"/>
  <c r="G29" i="2" l="1"/>
  <c r="G30" i="2" s="1"/>
</calcChain>
</file>

<file path=xl/sharedStrings.xml><?xml version="1.0" encoding="utf-8"?>
<sst xmlns="http://schemas.openxmlformats.org/spreadsheetml/2006/main" count="44" uniqueCount="43">
  <si>
    <t xml:space="preserve">Звіт </t>
  </si>
  <si>
    <t>про використання коштів</t>
  </si>
  <si>
    <t>житловому будинку за адресою</t>
  </si>
  <si>
    <t>Захисників Вітчизни, 12</t>
  </si>
  <si>
    <t>Площа, що оплачується</t>
  </si>
  <si>
    <t>м.кв.</t>
  </si>
  <si>
    <t>№ з/п</t>
  </si>
  <si>
    <t>Борг на початок року (грн.)</t>
  </si>
  <si>
    <t>Нараховано за звітний період (грн.)</t>
  </si>
  <si>
    <t>Сплачено за звітний період (грн.)</t>
  </si>
  <si>
    <t>% сплати</t>
  </si>
  <si>
    <t>Борг на кінець місяця (грн.)</t>
  </si>
  <si>
    <t>Населення</t>
  </si>
  <si>
    <t>ВСЬОГО</t>
  </si>
  <si>
    <t>Використання коштів та виконані роботи по житловому будинку</t>
  </si>
  <si>
    <t>Стаття тарифа згідно Постанови КМ України</t>
  </si>
  <si>
    <t>Прибирання прибудинкової території</t>
  </si>
  <si>
    <t>Прибирання МЗК</t>
  </si>
  <si>
    <t xml:space="preserve">Обслуговування систем диспетчеризації </t>
  </si>
  <si>
    <t>ТО внутр.буд.систем</t>
  </si>
  <si>
    <t>Поточний ремонт конструктивних елементів, внутрішньобудинкових систем</t>
  </si>
  <si>
    <t>ТО ліфтів</t>
  </si>
  <si>
    <t>Придбання е/е для освітлення МЗК</t>
  </si>
  <si>
    <t>утримання паркінгу та консьєржа</t>
  </si>
  <si>
    <t>Винагорода управителю</t>
  </si>
  <si>
    <t>Податок</t>
  </si>
  <si>
    <t>Всього</t>
  </si>
  <si>
    <t>з 01.01.2024 по 31.12.2024</t>
  </si>
  <si>
    <t>Надійшло коштів на резервний рахунок у 2024 році</t>
  </si>
  <si>
    <t>монтаж інвентора</t>
  </si>
  <si>
    <t>матеріали на потреби будинку</t>
  </si>
  <si>
    <t>Заміна вуличних ліхтарів на прибудинковій території</t>
  </si>
  <si>
    <t>Погашення заборгованості по КП "Бориспільводоканал"</t>
  </si>
  <si>
    <t>ТОВ "Гранд Інжирінг" (ремонт в котельні)</t>
  </si>
  <si>
    <t>Обслуговування генератора</t>
  </si>
  <si>
    <t>Ремонт та повірка газового лічильника (котельня)</t>
  </si>
  <si>
    <t>Ремонт коректора (котельня)</t>
  </si>
  <si>
    <t>заміна склопакетів в котельні</t>
  </si>
  <si>
    <t>Витрати у 2024 році:</t>
  </si>
  <si>
    <t>Прибирання снігу, опалого листя, придбання піщано-соляної суміші</t>
  </si>
  <si>
    <t>Накопичувальний рахунок на потреби будинку</t>
  </si>
  <si>
    <t>Станом на 01.01.2024 на резервному рахунку коштів</t>
  </si>
  <si>
    <t>Залишок коштів на 31.12.2024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</si>
</sst>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2"/>
      <name val="Times New Roman"/>
      <family val="2"/>
    </font>
    <font>
      <sz val="11"/>
      <name val="Arial"/>
      <family val="2"/>
    </font>
    <font>
      <b/>
      <sz val="11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52">
    <xf numFmtId="0" fontId="0" fillId="0" borderId="0" xfId="0"/>
    <xf numFmtId="0" fontId="2" fillId="0" borderId="0" xfId="2"/>
    <xf numFmtId="4" fontId="5" fillId="2" borderId="1" xfId="1" applyNumberFormat="1" applyFont="1" applyFill="1" applyBorder="1" applyAlignment="1">
      <alignment horizontal="center" vertical="center" wrapText="1"/>
    </xf>
    <xf numFmtId="0" fontId="5" fillId="2" borderId="0" xfId="1" applyNumberFormat="1" applyFont="1" applyFill="1" applyAlignment="1">
      <alignment horizontal="left" vertical="center" wrapText="1"/>
    </xf>
    <xf numFmtId="0" fontId="5" fillId="2" borderId="0" xfId="1" applyNumberFormat="1" applyFont="1" applyFill="1" applyAlignment="1">
      <alignment horizontal="center" vertical="center" wrapText="1"/>
    </xf>
    <xf numFmtId="0" fontId="5" fillId="2" borderId="1" xfId="1" applyNumberFormat="1" applyFont="1" applyFill="1" applyBorder="1" applyAlignment="1">
      <alignment horizontal="center" vertical="center" wrapText="1"/>
    </xf>
    <xf numFmtId="0" fontId="5" fillId="2" borderId="2" xfId="1" applyNumberFormat="1" applyFont="1" applyFill="1" applyBorder="1" applyAlignment="1">
      <alignment horizontal="center" vertical="center" wrapText="1"/>
    </xf>
    <xf numFmtId="0" fontId="5" fillId="0" borderId="2" xfId="1" applyNumberFormat="1" applyFont="1" applyBorder="1" applyAlignment="1">
      <alignment horizontal="right"/>
    </xf>
    <xf numFmtId="9" fontId="5" fillId="0" borderId="2" xfId="1" applyNumberFormat="1" applyFont="1" applyBorder="1" applyAlignment="1">
      <alignment horizontal="right"/>
    </xf>
    <xf numFmtId="0" fontId="6" fillId="0" borderId="2" xfId="1" applyNumberFormat="1" applyFont="1" applyBorder="1" applyAlignment="1">
      <alignment horizontal="right"/>
    </xf>
    <xf numFmtId="0" fontId="6" fillId="0" borderId="0" xfId="1" applyFont="1" applyBorder="1" applyAlignment="1">
      <alignment horizontal="left"/>
    </xf>
    <xf numFmtId="0" fontId="6" fillId="0" borderId="0" xfId="1" applyNumberFormat="1" applyFont="1" applyBorder="1" applyAlignment="1">
      <alignment horizontal="right"/>
    </xf>
    <xf numFmtId="0" fontId="7" fillId="2" borderId="2" xfId="1" applyNumberFormat="1" applyFont="1" applyFill="1" applyBorder="1" applyAlignment="1">
      <alignment horizontal="center" vertical="center" wrapText="1"/>
    </xf>
    <xf numFmtId="1" fontId="7" fillId="0" borderId="2" xfId="1" applyNumberFormat="1" applyFont="1" applyBorder="1" applyAlignment="1">
      <alignment horizontal="right"/>
    </xf>
    <xf numFmtId="4" fontId="7" fillId="0" borderId="2" xfId="1" applyNumberFormat="1" applyFont="1" applyBorder="1" applyAlignment="1">
      <alignment horizontal="right"/>
    </xf>
    <xf numFmtId="2" fontId="7" fillId="0" borderId="2" xfId="1" applyNumberFormat="1" applyFont="1" applyBorder="1" applyAlignment="1">
      <alignment horizontal="right"/>
    </xf>
    <xf numFmtId="4" fontId="8" fillId="0" borderId="3" xfId="1" applyNumberFormat="1" applyFont="1" applyBorder="1" applyAlignment="1">
      <alignment horizontal="right"/>
    </xf>
    <xf numFmtId="4" fontId="2" fillId="0" borderId="0" xfId="2" applyNumberFormat="1"/>
    <xf numFmtId="2" fontId="7" fillId="0" borderId="2" xfId="1" applyNumberFormat="1" applyFont="1" applyFill="1" applyBorder="1" applyAlignment="1">
      <alignment horizontal="right"/>
    </xf>
    <xf numFmtId="0" fontId="9" fillId="0" borderId="0" xfId="2" applyFont="1"/>
    <xf numFmtId="4" fontId="9" fillId="0" borderId="0" xfId="2" applyNumberFormat="1" applyFont="1"/>
    <xf numFmtId="0" fontId="9" fillId="0" borderId="0" xfId="2" applyFont="1" applyFill="1"/>
    <xf numFmtId="4" fontId="9" fillId="0" borderId="0" xfId="2" applyNumberFormat="1" applyFont="1" applyFill="1"/>
    <xf numFmtId="0" fontId="1" fillId="0" borderId="2" xfId="2" applyFont="1" applyBorder="1"/>
    <xf numFmtId="0" fontId="2" fillId="0" borderId="2" xfId="2" applyBorder="1"/>
    <xf numFmtId="4" fontId="2" fillId="0" borderId="2" xfId="2" applyNumberFormat="1" applyBorder="1"/>
    <xf numFmtId="4" fontId="5" fillId="0" borderId="2" xfId="1" applyNumberFormat="1" applyFont="1" applyFill="1" applyBorder="1" applyAlignment="1">
      <alignment horizontal="right"/>
    </xf>
    <xf numFmtId="164" fontId="5" fillId="0" borderId="2" xfId="1" applyNumberFormat="1" applyFont="1" applyFill="1" applyBorder="1" applyAlignment="1">
      <alignment horizontal="right"/>
    </xf>
    <xf numFmtId="0" fontId="8" fillId="0" borderId="0" xfId="1" applyFont="1" applyAlignment="1">
      <alignment horizontal="left"/>
    </xf>
    <xf numFmtId="0" fontId="7" fillId="0" borderId="2" xfId="1" applyNumberFormat="1" applyFont="1" applyBorder="1" applyAlignment="1">
      <alignment horizontal="left" wrapText="1"/>
    </xf>
    <xf numFmtId="0" fontId="8" fillId="0" borderId="0" xfId="1" applyFont="1" applyAlignment="1">
      <alignment horizontal="left"/>
    </xf>
    <xf numFmtId="0" fontId="7" fillId="0" borderId="2" xfId="1" applyNumberFormat="1" applyFont="1" applyFill="1" applyBorder="1" applyAlignment="1">
      <alignment horizontal="left" wrapText="1"/>
    </xf>
    <xf numFmtId="0" fontId="5" fillId="2" borderId="0" xfId="1" applyNumberFormat="1" applyFont="1" applyFill="1" applyAlignment="1">
      <alignment horizontal="left" vertical="center" wrapText="1"/>
    </xf>
    <xf numFmtId="0" fontId="5" fillId="2" borderId="0" xfId="1" applyNumberFormat="1" applyFont="1" applyFill="1" applyAlignment="1">
      <alignment horizontal="center" vertical="center" wrapText="1"/>
    </xf>
    <xf numFmtId="0" fontId="5" fillId="2" borderId="2" xfId="1" applyNumberFormat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left"/>
    </xf>
    <xf numFmtId="0" fontId="5" fillId="0" borderId="2" xfId="1" applyFont="1" applyBorder="1" applyAlignment="1">
      <alignment horizontal="left"/>
    </xf>
    <xf numFmtId="0" fontId="6" fillId="0" borderId="2" xfId="1" applyFont="1" applyBorder="1" applyAlignment="1">
      <alignment horizontal="left"/>
    </xf>
    <xf numFmtId="0" fontId="7" fillId="2" borderId="0" xfId="1" applyNumberFormat="1" applyFont="1" applyFill="1" applyAlignment="1">
      <alignment horizontal="center"/>
    </xf>
    <xf numFmtId="0" fontId="7" fillId="2" borderId="2" xfId="1" applyNumberFormat="1" applyFont="1" applyFill="1" applyBorder="1" applyAlignment="1">
      <alignment horizontal="center" vertical="center" wrapText="1"/>
    </xf>
    <xf numFmtId="0" fontId="4" fillId="0" borderId="0" xfId="1" applyNumberFormat="1" applyFont="1" applyAlignment="1">
      <alignment horizontal="center" wrapText="1"/>
    </xf>
    <xf numFmtId="0" fontId="4" fillId="0" borderId="0" xfId="1" applyNumberFormat="1" applyFont="1" applyAlignment="1">
      <alignment horizontal="center" vertical="center"/>
    </xf>
    <xf numFmtId="0" fontId="1" fillId="0" borderId="4" xfId="2" applyFont="1" applyBorder="1" applyAlignment="1"/>
    <xf numFmtId="0" fontId="0" fillId="0" borderId="5" xfId="0" applyBorder="1" applyAlignment="1"/>
    <xf numFmtId="0" fontId="0" fillId="0" borderId="6" xfId="0" applyBorder="1" applyAlignment="1"/>
    <xf numFmtId="0" fontId="1" fillId="0" borderId="4" xfId="2" applyFon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7" fillId="0" borderId="4" xfId="1" applyNumberFormat="1" applyFont="1" applyFill="1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4" fontId="8" fillId="0" borderId="0" xfId="1" applyNumberFormat="1" applyFont="1" applyBorder="1" applyAlignment="1">
      <alignment horizontal="right"/>
    </xf>
  </cellXfs>
  <cellStyles count="3">
    <cellStyle name="Звичайний" xfId="0" builtinId="0"/>
    <cellStyle name="Звичайний 2" xfId="2" xr:uid="{336BFA07-E3BD-4D06-9458-A9FCA76A1D3E}"/>
    <cellStyle name="Обычный_Лист1" xfId="1" xr:uid="{1E59044B-EC26-413A-8E4F-C0EC2E7E67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8FFB2-2599-4D3E-BD52-AA25ED308DA6}">
  <dimension ref="A2:I46"/>
  <sheetViews>
    <sheetView tabSelected="1" topLeftCell="A31" workbookViewId="0">
      <selection activeCell="K39" sqref="K39"/>
    </sheetView>
  </sheetViews>
  <sheetFormatPr defaultRowHeight="15" x14ac:dyDescent="0.25"/>
  <cols>
    <col min="1" max="1" width="9.140625" style="1"/>
    <col min="2" max="2" width="14.85546875" style="1" customWidth="1"/>
    <col min="3" max="3" width="12" style="1" customWidth="1"/>
    <col min="4" max="5" width="13.42578125" style="1" customWidth="1"/>
    <col min="6" max="6" width="9.140625" style="1"/>
    <col min="7" max="7" width="14" style="1" customWidth="1"/>
    <col min="8" max="8" width="9.140625" style="1"/>
    <col min="9" max="9" width="13.42578125" style="1" customWidth="1"/>
    <col min="10" max="16384" width="9.140625" style="1"/>
  </cols>
  <sheetData>
    <row r="2" spans="1:7" ht="15.75" x14ac:dyDescent="0.25">
      <c r="A2" s="40" t="s">
        <v>0</v>
      </c>
      <c r="B2" s="40"/>
      <c r="C2" s="40"/>
      <c r="D2" s="40"/>
      <c r="E2" s="40"/>
      <c r="F2" s="40"/>
      <c r="G2" s="40"/>
    </row>
    <row r="3" spans="1:7" ht="15.75" x14ac:dyDescent="0.25">
      <c r="A3" s="40" t="s">
        <v>1</v>
      </c>
      <c r="B3" s="40"/>
      <c r="C3" s="40"/>
      <c r="D3" s="40"/>
      <c r="E3" s="40"/>
      <c r="F3" s="40"/>
      <c r="G3" s="40"/>
    </row>
    <row r="4" spans="1:7" ht="15.75" x14ac:dyDescent="0.25">
      <c r="A4" s="41" t="s">
        <v>2</v>
      </c>
      <c r="B4" s="41"/>
      <c r="C4" s="41"/>
      <c r="D4" s="41"/>
      <c r="E4" s="41"/>
      <c r="F4" s="41"/>
      <c r="G4" s="41"/>
    </row>
    <row r="5" spans="1:7" ht="15.75" x14ac:dyDescent="0.25">
      <c r="A5" s="41" t="s">
        <v>3</v>
      </c>
      <c r="B5" s="41"/>
      <c r="C5" s="41"/>
      <c r="D5" s="41"/>
      <c r="E5" s="41"/>
      <c r="F5" s="41"/>
      <c r="G5" s="41"/>
    </row>
    <row r="6" spans="1:7" ht="15.75" x14ac:dyDescent="0.25">
      <c r="A6" s="41" t="s">
        <v>27</v>
      </c>
      <c r="B6" s="41"/>
      <c r="C6" s="41"/>
      <c r="D6" s="41"/>
      <c r="E6" s="41"/>
      <c r="F6" s="41"/>
      <c r="G6" s="41"/>
    </row>
    <row r="7" spans="1:7" x14ac:dyDescent="0.25">
      <c r="A7" s="33" t="s">
        <v>4</v>
      </c>
      <c r="B7" s="33"/>
      <c r="C7" s="2">
        <v>7000.4</v>
      </c>
      <c r="D7" s="32" t="s">
        <v>5</v>
      </c>
      <c r="E7" s="32"/>
      <c r="F7" s="32"/>
      <c r="G7" s="3"/>
    </row>
    <row r="8" spans="1:7" x14ac:dyDescent="0.25">
      <c r="A8" s="4"/>
      <c r="B8" s="4"/>
      <c r="C8" s="4"/>
      <c r="D8" s="32"/>
      <c r="E8" s="32"/>
      <c r="F8" s="32"/>
      <c r="G8" s="3"/>
    </row>
    <row r="9" spans="1:7" ht="9.75" customHeight="1" x14ac:dyDescent="0.25">
      <c r="A9" s="33"/>
      <c r="B9" s="33"/>
      <c r="C9" s="5"/>
      <c r="D9" s="4"/>
      <c r="E9" s="4"/>
      <c r="F9" s="4"/>
      <c r="G9" s="4"/>
    </row>
    <row r="10" spans="1:7" ht="42.75" x14ac:dyDescent="0.25">
      <c r="A10" s="34" t="s">
        <v>6</v>
      </c>
      <c r="B10" s="34"/>
      <c r="C10" s="6" t="s">
        <v>7</v>
      </c>
      <c r="D10" s="6" t="s">
        <v>8</v>
      </c>
      <c r="E10" s="6" t="s">
        <v>9</v>
      </c>
      <c r="F10" s="6" t="s">
        <v>10</v>
      </c>
      <c r="G10" s="6" t="s">
        <v>11</v>
      </c>
    </row>
    <row r="11" spans="1:7" x14ac:dyDescent="0.25">
      <c r="A11" s="35" t="s">
        <v>12</v>
      </c>
      <c r="B11" s="35"/>
      <c r="C11" s="26">
        <v>153240.99</v>
      </c>
      <c r="D11" s="26">
        <v>1163065.6499999999</v>
      </c>
      <c r="E11" s="26">
        <v>1177424.1299999999</v>
      </c>
      <c r="F11" s="27">
        <f>E11/D11</f>
        <v>1.0123453736252979</v>
      </c>
      <c r="G11" s="26">
        <f>C11+D11-E11</f>
        <v>138882.51</v>
      </c>
    </row>
    <row r="12" spans="1:7" x14ac:dyDescent="0.25">
      <c r="A12" s="36"/>
      <c r="B12" s="36"/>
      <c r="C12" s="7"/>
      <c r="D12" s="7"/>
      <c r="E12" s="7"/>
      <c r="F12" s="8"/>
      <c r="G12" s="7"/>
    </row>
    <row r="13" spans="1:7" x14ac:dyDescent="0.25">
      <c r="A13" s="37" t="s">
        <v>13</v>
      </c>
      <c r="B13" s="37"/>
      <c r="C13" s="9">
        <f>SUM(C11:C12)</f>
        <v>153240.99</v>
      </c>
      <c r="D13" s="9">
        <f>SUM(D11:D12)</f>
        <v>1163065.6499999999</v>
      </c>
      <c r="E13" s="9">
        <f>SUM(E11:E12)</f>
        <v>1177424.1299999999</v>
      </c>
      <c r="F13" s="9"/>
      <c r="G13" s="9">
        <f>SUM(G11:G12)</f>
        <v>138882.51</v>
      </c>
    </row>
    <row r="14" spans="1:7" x14ac:dyDescent="0.25">
      <c r="A14" s="10"/>
      <c r="B14" s="10"/>
      <c r="C14" s="11"/>
      <c r="D14" s="11"/>
      <c r="E14" s="11"/>
      <c r="F14" s="11"/>
      <c r="G14" s="11"/>
    </row>
    <row r="15" spans="1:7" x14ac:dyDescent="0.25">
      <c r="A15" s="10"/>
      <c r="B15" s="10"/>
      <c r="C15" s="11"/>
      <c r="D15" s="11"/>
      <c r="E15" s="11"/>
      <c r="F15" s="11"/>
      <c r="G15" s="11"/>
    </row>
    <row r="16" spans="1:7" x14ac:dyDescent="0.25">
      <c r="A16" s="38" t="s">
        <v>14</v>
      </c>
      <c r="B16" s="38"/>
      <c r="C16" s="38"/>
      <c r="D16" s="38"/>
      <c r="E16" s="38"/>
      <c r="F16" s="38"/>
      <c r="G16" s="38"/>
    </row>
    <row r="17" spans="1:7" ht="15" customHeight="1" x14ac:dyDescent="0.25">
      <c r="A17" s="12" t="s">
        <v>6</v>
      </c>
      <c r="B17" s="39" t="s">
        <v>15</v>
      </c>
      <c r="C17" s="39"/>
      <c r="D17" s="39"/>
      <c r="E17" s="39"/>
      <c r="F17" s="39"/>
      <c r="G17" s="12"/>
    </row>
    <row r="18" spans="1:7" x14ac:dyDescent="0.25">
      <c r="A18" s="13">
        <v>1</v>
      </c>
      <c r="B18" s="29" t="s">
        <v>16</v>
      </c>
      <c r="C18" s="29"/>
      <c r="D18" s="29"/>
      <c r="E18" s="29"/>
      <c r="F18" s="29"/>
      <c r="G18" s="14">
        <v>89852.25</v>
      </c>
    </row>
    <row r="19" spans="1:7" x14ac:dyDescent="0.25">
      <c r="A19" s="13">
        <v>2</v>
      </c>
      <c r="B19" s="29" t="s">
        <v>39</v>
      </c>
      <c r="C19" s="29"/>
      <c r="D19" s="29"/>
      <c r="E19" s="29"/>
      <c r="F19" s="29"/>
      <c r="G19" s="14">
        <v>4289.22</v>
      </c>
    </row>
    <row r="20" spans="1:7" x14ac:dyDescent="0.25">
      <c r="A20" s="13">
        <v>3</v>
      </c>
      <c r="B20" s="29" t="s">
        <v>17</v>
      </c>
      <c r="C20" s="29"/>
      <c r="D20" s="29"/>
      <c r="E20" s="29"/>
      <c r="F20" s="29"/>
      <c r="G20" s="14">
        <v>89989</v>
      </c>
    </row>
    <row r="21" spans="1:7" x14ac:dyDescent="0.25">
      <c r="A21" s="13">
        <v>4</v>
      </c>
      <c r="B21" s="29" t="s">
        <v>18</v>
      </c>
      <c r="C21" s="29"/>
      <c r="D21" s="29"/>
      <c r="E21" s="29"/>
      <c r="F21" s="29"/>
      <c r="G21" s="14">
        <v>26042.33</v>
      </c>
    </row>
    <row r="22" spans="1:7" x14ac:dyDescent="0.25">
      <c r="A22" s="13">
        <v>5</v>
      </c>
      <c r="B22" s="29" t="s">
        <v>19</v>
      </c>
      <c r="C22" s="29"/>
      <c r="D22" s="29"/>
      <c r="E22" s="29"/>
      <c r="F22" s="29"/>
      <c r="G22" s="14">
        <v>166993.82999999999</v>
      </c>
    </row>
    <row r="23" spans="1:7" ht="28.5" customHeight="1" x14ac:dyDescent="0.25">
      <c r="A23" s="13">
        <v>6</v>
      </c>
      <c r="B23" s="29" t="s">
        <v>20</v>
      </c>
      <c r="C23" s="29"/>
      <c r="D23" s="29"/>
      <c r="E23" s="29"/>
      <c r="F23" s="29"/>
      <c r="G23" s="14">
        <v>5496.75</v>
      </c>
    </row>
    <row r="24" spans="1:7" x14ac:dyDescent="0.25">
      <c r="A24" s="13">
        <v>7</v>
      </c>
      <c r="B24" s="29" t="s">
        <v>21</v>
      </c>
      <c r="C24" s="29"/>
      <c r="D24" s="29"/>
      <c r="E24" s="29"/>
      <c r="F24" s="29"/>
      <c r="G24" s="14">
        <v>52601.41</v>
      </c>
    </row>
    <row r="25" spans="1:7" x14ac:dyDescent="0.25">
      <c r="A25" s="13">
        <v>8</v>
      </c>
      <c r="B25" s="29" t="s">
        <v>22</v>
      </c>
      <c r="C25" s="29"/>
      <c r="D25" s="29"/>
      <c r="E25" s="29"/>
      <c r="F25" s="29"/>
      <c r="G25" s="15">
        <v>144989.04</v>
      </c>
    </row>
    <row r="26" spans="1:7" x14ac:dyDescent="0.25">
      <c r="A26" s="13">
        <v>9</v>
      </c>
      <c r="B26" s="31" t="s">
        <v>23</v>
      </c>
      <c r="C26" s="31"/>
      <c r="D26" s="31"/>
      <c r="E26" s="31"/>
      <c r="F26" s="31"/>
      <c r="G26" s="18">
        <v>267098</v>
      </c>
    </row>
    <row r="27" spans="1:7" x14ac:dyDescent="0.25">
      <c r="A27" s="13">
        <v>10</v>
      </c>
      <c r="B27" s="48" t="s">
        <v>40</v>
      </c>
      <c r="C27" s="49"/>
      <c r="D27" s="49"/>
      <c r="E27" s="49"/>
      <c r="F27" s="50"/>
      <c r="G27" s="18">
        <v>188367.18</v>
      </c>
    </row>
    <row r="28" spans="1:7" x14ac:dyDescent="0.25">
      <c r="A28" s="13">
        <v>11</v>
      </c>
      <c r="B28" s="29" t="s">
        <v>24</v>
      </c>
      <c r="C28" s="29"/>
      <c r="D28" s="29"/>
      <c r="E28" s="29"/>
      <c r="F28" s="29"/>
      <c r="G28" s="14">
        <f>(E13-G26-G29-G27)*10%</f>
        <v>66308.774349999992</v>
      </c>
    </row>
    <row r="29" spans="1:7" x14ac:dyDescent="0.25">
      <c r="A29" s="13">
        <v>12</v>
      </c>
      <c r="B29" s="29" t="s">
        <v>25</v>
      </c>
      <c r="C29" s="29"/>
      <c r="D29" s="29"/>
      <c r="E29" s="29"/>
      <c r="F29" s="29"/>
      <c r="G29" s="14">
        <f>E13*5%</f>
        <v>58871.2065</v>
      </c>
    </row>
    <row r="30" spans="1:7" x14ac:dyDescent="0.25">
      <c r="A30" s="30" t="s">
        <v>26</v>
      </c>
      <c r="B30" s="30"/>
      <c r="C30" s="30"/>
      <c r="D30" s="30"/>
      <c r="E30" s="30"/>
      <c r="F30" s="30"/>
      <c r="G30" s="16">
        <f>SUM(G18:G29)</f>
        <v>1160898.9908500002</v>
      </c>
    </row>
    <row r="31" spans="1:7" x14ac:dyDescent="0.25">
      <c r="A31" s="28"/>
      <c r="B31" s="28"/>
      <c r="C31" s="28"/>
      <c r="D31" s="28"/>
      <c r="E31" s="28"/>
      <c r="F31" s="28"/>
      <c r="G31" s="51"/>
    </row>
    <row r="32" spans="1:7" x14ac:dyDescent="0.25">
      <c r="B32" s="19" t="s">
        <v>41</v>
      </c>
      <c r="C32" s="19"/>
      <c r="D32" s="19"/>
      <c r="E32" s="19"/>
      <c r="F32" s="19"/>
      <c r="G32" s="19">
        <v>123465.21</v>
      </c>
    </row>
    <row r="33" spans="2:9" x14ac:dyDescent="0.25">
      <c r="B33" s="21" t="s">
        <v>28</v>
      </c>
      <c r="C33" s="21"/>
      <c r="D33" s="21"/>
      <c r="E33" s="21"/>
      <c r="F33" s="21"/>
      <c r="G33" s="22">
        <f>160301.92+21165.26+6900</f>
        <v>188367.18000000002</v>
      </c>
      <c r="I33" s="17"/>
    </row>
    <row r="34" spans="2:9" x14ac:dyDescent="0.25">
      <c r="B34" s="19" t="s">
        <v>38</v>
      </c>
    </row>
    <row r="35" spans="2:9" x14ac:dyDescent="0.25">
      <c r="B35" s="23" t="s">
        <v>31</v>
      </c>
      <c r="C35" s="24"/>
      <c r="D35" s="24"/>
      <c r="E35" s="24"/>
      <c r="F35" s="24"/>
      <c r="G35" s="25">
        <v>7950.18</v>
      </c>
      <c r="I35" s="17"/>
    </row>
    <row r="36" spans="2:9" x14ac:dyDescent="0.25">
      <c r="B36" s="23" t="s">
        <v>32</v>
      </c>
      <c r="C36" s="24"/>
      <c r="D36" s="24"/>
      <c r="E36" s="24"/>
      <c r="F36" s="24"/>
      <c r="G36" s="24">
        <v>40477.519999999997</v>
      </c>
    </row>
    <row r="37" spans="2:9" x14ac:dyDescent="0.25">
      <c r="B37" s="45" t="s">
        <v>33</v>
      </c>
      <c r="C37" s="46"/>
      <c r="D37" s="46"/>
      <c r="E37" s="47"/>
      <c r="F37" s="24"/>
      <c r="G37" s="24">
        <v>1970</v>
      </c>
    </row>
    <row r="38" spans="2:9" x14ac:dyDescent="0.25">
      <c r="B38" s="42" t="s">
        <v>34</v>
      </c>
      <c r="C38" s="43"/>
      <c r="D38" s="43"/>
      <c r="E38" s="44"/>
      <c r="F38" s="24"/>
      <c r="G38" s="24">
        <v>8866</v>
      </c>
    </row>
    <row r="39" spans="2:9" x14ac:dyDescent="0.25">
      <c r="B39" s="23" t="s">
        <v>35</v>
      </c>
      <c r="C39" s="24"/>
      <c r="D39" s="24"/>
      <c r="E39" s="24"/>
      <c r="F39" s="24"/>
      <c r="G39" s="24">
        <v>32100</v>
      </c>
    </row>
    <row r="40" spans="2:9" x14ac:dyDescent="0.25">
      <c r="B40" s="42" t="s">
        <v>36</v>
      </c>
      <c r="C40" s="43"/>
      <c r="D40" s="43"/>
      <c r="E40" s="44"/>
      <c r="F40" s="24"/>
      <c r="G40" s="24">
        <v>18453</v>
      </c>
    </row>
    <row r="41" spans="2:9" x14ac:dyDescent="0.25">
      <c r="B41" s="42" t="s">
        <v>29</v>
      </c>
      <c r="C41" s="43"/>
      <c r="D41" s="43"/>
      <c r="E41" s="44"/>
      <c r="F41" s="24"/>
      <c r="G41" s="24">
        <v>2500</v>
      </c>
    </row>
    <row r="42" spans="2:9" x14ac:dyDescent="0.25">
      <c r="B42" s="42" t="s">
        <v>30</v>
      </c>
      <c r="C42" s="43"/>
      <c r="D42" s="43"/>
      <c r="E42" s="44"/>
      <c r="F42" s="24"/>
      <c r="G42" s="24">
        <v>4924</v>
      </c>
    </row>
    <row r="43" spans="2:9" x14ac:dyDescent="0.25">
      <c r="B43" s="42" t="s">
        <v>37</v>
      </c>
      <c r="C43" s="43"/>
      <c r="D43" s="43"/>
      <c r="E43" s="44"/>
      <c r="F43" s="24"/>
      <c r="G43" s="24">
        <v>8100</v>
      </c>
    </row>
    <row r="44" spans="2:9" x14ac:dyDescent="0.25">
      <c r="G44" s="20">
        <f>SUM(G35:G43)</f>
        <v>125340.7</v>
      </c>
    </row>
    <row r="46" spans="2:9" x14ac:dyDescent="0.25">
      <c r="C46" s="19" t="s">
        <v>42</v>
      </c>
      <c r="D46" s="19"/>
      <c r="E46" s="19"/>
      <c r="F46" s="19"/>
      <c r="G46" s="20">
        <f>G32+G33-G44</f>
        <v>186491.69</v>
      </c>
    </row>
  </sheetData>
  <mergeCells count="34">
    <mergeCell ref="B43:E43"/>
    <mergeCell ref="B37:E37"/>
    <mergeCell ref="B38:E38"/>
    <mergeCell ref="B40:E40"/>
    <mergeCell ref="B41:E41"/>
    <mergeCell ref="B42:E42"/>
    <mergeCell ref="A7:B7"/>
    <mergeCell ref="D7:F7"/>
    <mergeCell ref="A2:G2"/>
    <mergeCell ref="A3:G3"/>
    <mergeCell ref="A4:G4"/>
    <mergeCell ref="A5:G5"/>
    <mergeCell ref="A6:G6"/>
    <mergeCell ref="B21:F21"/>
    <mergeCell ref="D8:F8"/>
    <mergeCell ref="A9:B9"/>
    <mergeCell ref="A10:B10"/>
    <mergeCell ref="A11:B11"/>
    <mergeCell ref="A12:B12"/>
    <mergeCell ref="A13:B13"/>
    <mergeCell ref="A16:G16"/>
    <mergeCell ref="B17:F17"/>
    <mergeCell ref="B18:F18"/>
    <mergeCell ref="B19:F19"/>
    <mergeCell ref="B20:F20"/>
    <mergeCell ref="B29:F29"/>
    <mergeCell ref="A30:F30"/>
    <mergeCell ref="B22:F22"/>
    <mergeCell ref="B23:F23"/>
    <mergeCell ref="B24:F24"/>
    <mergeCell ref="B25:F25"/>
    <mergeCell ref="B26:F26"/>
    <mergeCell ref="B28:F28"/>
    <mergeCell ref="B27:F2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2024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2025-02-19T10:44:50Z</dcterms:modified>
</cp:coreProperties>
</file>